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\\mercurio.urst.miur.it\WorkGroups\Ufficio IV\LEGGE 6_2000\2024\BANDO\LINEE GUIDA_ISTRUTTORIA\ALLEGATI ALLE LINEE GUIDA\"/>
    </mc:Choice>
  </mc:AlternateContent>
  <xr:revisionPtr revIDLastSave="0" documentId="8_{F82DD80A-5121-4465-9D19-42F8DB462DF6}" xr6:coauthVersionLast="36" xr6:coauthVersionMax="36" xr10:uidLastSave="{00000000-0000-0000-0000-000000000000}"/>
  <bookViews>
    <workbookView xWindow="0" yWindow="0" windowWidth="16392" windowHeight="4740" xr2:uid="{00000000-000D-0000-FFFF-FFFF00000000}"/>
  </bookViews>
  <sheets>
    <sheet name="Scheda dipendent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3" l="1"/>
  <c r="G29" i="3" l="1"/>
  <c r="J21" i="3"/>
  <c r="I12" i="3"/>
  <c r="I15" i="3" s="1"/>
  <c r="I14" i="3" l="1"/>
  <c r="I19" i="3" s="1"/>
  <c r="I21" i="3" s="1"/>
  <c r="J3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Gobbi Mariacristiana</author>
    <author>TRUSSARDI GIORGIA</author>
  </authors>
  <commentList>
    <comment ref="C4" authorId="0" shapeId="0" xr:uid="{6767B257-D02D-411D-A67C-2C081A3319E4}">
      <text>
        <r>
          <rPr>
            <b/>
            <sz val="8"/>
            <color indexed="8"/>
            <rFont val="Tahoma"/>
            <family val="2"/>
          </rPr>
          <t>Ragione sociale completa</t>
        </r>
      </text>
    </comment>
    <comment ref="C5" authorId="0" shapeId="0" xr:uid="{F93D73A4-A3BC-4359-865F-59A5010603C5}">
      <text>
        <r>
          <rPr>
            <b/>
            <sz val="8"/>
            <color indexed="8"/>
            <rFont val="Tahoma"/>
            <family val="2"/>
          </rPr>
          <t xml:space="preserve">Inserire il cognome e nome del dipendente
</t>
        </r>
      </text>
    </comment>
    <comment ref="H12" authorId="0" shapeId="0" xr:uid="{854571EE-E9A5-4B75-B622-E2801F173DE8}">
      <text>
        <r>
          <rPr>
            <b/>
            <sz val="8"/>
            <color indexed="8"/>
            <rFont val="Tahoma"/>
            <family val="2"/>
          </rPr>
          <t>Inserire il NUMERO DI MENSILITA' da contratto</t>
        </r>
      </text>
    </comment>
    <comment ref="I16" authorId="1" shapeId="0" xr:uid="{9F8FE1CF-4A36-4375-B8C5-F33715ED1F76}">
      <text>
        <r>
          <rPr>
            <b/>
            <sz val="9"/>
            <color indexed="81"/>
            <rFont val="Tahoma"/>
            <family val="2"/>
          </rPr>
          <t>es: 1000+500 (paga base + contingenza)
Contributi Fondi integrativi sono il costo azienda annuale dell'Ente bilaterale calcolato cosi (paga base+contingenza)*0,2/100*14 + il fondo est</t>
        </r>
      </text>
    </comment>
    <comment ref="I20" authorId="2" shapeId="0" xr:uid="{D2C6431C-00A0-4E21-98A7-D3BA578DB373}">
      <text>
        <r>
          <rPr>
            <b/>
            <sz val="9"/>
            <color indexed="81"/>
            <rFont val="Tahoma"/>
            <family val="2"/>
          </rPr>
          <t>costo non rendicontabile: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F64A0EF4-FC8E-437E-98D2-A811C3670576}">
      <text>
        <r>
          <rPr>
            <sz val="10"/>
            <rFont val="Arial"/>
            <family val="2"/>
          </rPr>
          <t>Ferie maturate nell'anno</t>
        </r>
      </text>
    </comment>
    <comment ref="G27" authorId="0" shapeId="0" xr:uid="{E4BB9A1D-3425-4FB6-AB5B-0D576F33F9F1}">
      <text>
        <r>
          <rPr>
            <sz val="10"/>
            <rFont val="Arial"/>
            <family val="2"/>
          </rPr>
          <t>Permessi maturati nell'anno</t>
        </r>
      </text>
    </comment>
    <comment ref="G28" authorId="0" shapeId="0" xr:uid="{F6437FC8-FE45-4D4D-BB39-9BB9AB39C0FF}">
      <text>
        <r>
          <rPr>
            <sz val="10"/>
            <rFont val="Arial"/>
            <family val="2"/>
          </rPr>
          <t xml:space="preserve">Ex festività maturate nell'anno
</t>
        </r>
      </text>
    </comment>
  </commentList>
</comments>
</file>

<file path=xl/sharedStrings.xml><?xml version="1.0" encoding="utf-8"?>
<sst xmlns="http://schemas.openxmlformats.org/spreadsheetml/2006/main" count="38" uniqueCount="38">
  <si>
    <t>COSTO ORARIO</t>
  </si>
  <si>
    <t>VALORI INPS A CARICO AZIENDA</t>
  </si>
  <si>
    <t>AZIENDA</t>
  </si>
  <si>
    <t>NOME ENTE</t>
  </si>
  <si>
    <t>INPS T. INDETER (no jobs act)</t>
  </si>
  <si>
    <t>[T.I. con jobs act: calcolo il netto dal riepilogo delle paghe mensili = tot. Contrib.azienda *100/ imponibile applicato]</t>
  </si>
  <si>
    <t>DIPENDENTE:</t>
  </si>
  <si>
    <t>NOME DIPENDENTE</t>
  </si>
  <si>
    <t>INPS T. DET</t>
  </si>
  <si>
    <t>(cognome e nome)</t>
  </si>
  <si>
    <t>CALCOLO COSTO ORARIO 2020</t>
  </si>
  <si>
    <t>INPS COCOCO NON ISCRITTO</t>
  </si>
  <si>
    <t>dato dai 2/3 del 34,23%</t>
  </si>
  <si>
    <t>INPS COCOCO ISCRITTO</t>
  </si>
  <si>
    <t>dato dai 2/3 del 24%</t>
  </si>
  <si>
    <t>base</t>
  </si>
  <si>
    <t>coeff.</t>
  </si>
  <si>
    <t>importo calc.</t>
  </si>
  <si>
    <t>Retrib. Lorda annua</t>
  </si>
  <si>
    <t>Gennaio – Dicembre</t>
  </si>
  <si>
    <t>TFR maturato nell'anno</t>
  </si>
  <si>
    <t>Contributi INPS</t>
  </si>
  <si>
    <t>Contributi INAIL</t>
  </si>
  <si>
    <t>Contributi Fondi integrativi</t>
  </si>
  <si>
    <t>Fringe Benefits (al lordo dei contributi)</t>
  </si>
  <si>
    <t>Totale costo</t>
  </si>
  <si>
    <t>IRAP 3,9%</t>
  </si>
  <si>
    <t>Totale costo aziendale (A)</t>
  </si>
  <si>
    <t>ore lavorabili</t>
  </si>
  <si>
    <t>ferie</t>
  </si>
  <si>
    <t>permessi</t>
  </si>
  <si>
    <t>festività</t>
  </si>
  <si>
    <t>Ore lavorate (B)</t>
  </si>
  <si>
    <t>n.</t>
  </si>
  <si>
    <t>€</t>
  </si>
  <si>
    <t xml:space="preserve"> (Totale A / Totale B)</t>
  </si>
  <si>
    <t>SCHEDA DIPENDENTE - Calcolo costo orario</t>
  </si>
  <si>
    <t>Codice domanda _________ - Annualità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</si>
</sst>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\ _€_-;\-* #,##0\ _€_-;_-* &quot;-&quot;\ _€_-;_-@_-"/>
    <numFmt numFmtId="164" formatCode="_-* #,##0_-;\-* #,##0_-;_-* \-_-;_-@_-"/>
    <numFmt numFmtId="165" formatCode="_-[$€-410]\ * #,##0.00_-;\-[$€-410]\ * #,##0.00_-;_-[$€-410]\ * \-??_-;_-@_-"/>
    <numFmt numFmtId="166" formatCode="_-* #,##0.00_-;\-* #,##0.00_-;_-* \-_-;_-@_-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6"/>
      <name val="Arial"/>
      <family val="2"/>
    </font>
    <font>
      <b/>
      <u/>
      <sz val="12"/>
      <name val="Arial Narrow"/>
      <family val="2"/>
    </font>
    <font>
      <sz val="8"/>
      <name val="Arial"/>
      <family val="2"/>
    </font>
    <font>
      <b/>
      <u/>
      <sz val="10"/>
      <name val="Arial"/>
      <family val="2"/>
    </font>
    <font>
      <i/>
      <sz val="9"/>
      <name val="Arial"/>
      <family val="2"/>
    </font>
    <font>
      <b/>
      <sz val="11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b/>
      <sz val="8"/>
      <color indexed="8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4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/>
  </cellStyleXfs>
  <cellXfs count="69">
    <xf numFmtId="0" fontId="0" fillId="0" borderId="0" xfId="0"/>
    <xf numFmtId="0" fontId="3" fillId="0" borderId="0" xfId="2"/>
    <xf numFmtId="0" fontId="0" fillId="0" borderId="0" xfId="2" applyFont="1"/>
    <xf numFmtId="0" fontId="4" fillId="0" borderId="1" xfId="2" applyFont="1" applyBorder="1"/>
    <xf numFmtId="0" fontId="4" fillId="0" borderId="2" xfId="2" applyFont="1" applyBorder="1"/>
    <xf numFmtId="0" fontId="3" fillId="0" borderId="2" xfId="2" applyBorder="1"/>
    <xf numFmtId="0" fontId="4" fillId="0" borderId="4" xfId="2" applyFont="1" applyBorder="1"/>
    <xf numFmtId="10" fontId="3" fillId="0" borderId="0" xfId="2" applyNumberFormat="1"/>
    <xf numFmtId="0" fontId="5" fillId="0" borderId="4" xfId="2" applyFont="1" applyBorder="1" applyAlignment="1">
      <alignment horizontal="left"/>
    </xf>
    <xf numFmtId="0" fontId="6" fillId="0" borderId="4" xfId="2" applyFont="1" applyBorder="1" applyAlignment="1">
      <alignment horizontal="left"/>
    </xf>
    <xf numFmtId="0" fontId="6" fillId="0" borderId="0" xfId="2" applyFont="1" applyBorder="1" applyAlignment="1">
      <alignment horizontal="left"/>
    </xf>
    <xf numFmtId="0" fontId="6" fillId="0" borderId="11" xfId="2" applyFont="1" applyBorder="1" applyAlignment="1">
      <alignment horizontal="left"/>
    </xf>
    <xf numFmtId="0" fontId="3" fillId="0" borderId="4" xfId="2" applyBorder="1"/>
    <xf numFmtId="0" fontId="3" fillId="0" borderId="0" xfId="2" applyBorder="1"/>
    <xf numFmtId="0" fontId="3" fillId="0" borderId="11" xfId="2" applyBorder="1"/>
    <xf numFmtId="0" fontId="7" fillId="0" borderId="4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0" xfId="2" applyFont="1" applyBorder="1" applyAlignment="1"/>
    <xf numFmtId="0" fontId="8" fillId="0" borderId="11" xfId="2" applyFont="1" applyBorder="1" applyAlignment="1">
      <alignment horizontal="center"/>
    </xf>
    <xf numFmtId="0" fontId="0" fillId="0" borderId="0" xfId="2" applyFont="1" applyBorder="1"/>
    <xf numFmtId="0" fontId="3" fillId="0" borderId="15" xfId="2" applyBorder="1"/>
    <xf numFmtId="4" fontId="0" fillId="2" borderId="16" xfId="1" applyNumberFormat="1" applyFont="1" applyFill="1" applyBorder="1" applyAlignment="1" applyProtection="1"/>
    <xf numFmtId="41" fontId="0" fillId="2" borderId="16" xfId="1" applyFont="1" applyFill="1" applyBorder="1" applyAlignment="1" applyProtection="1"/>
    <xf numFmtId="0" fontId="0" fillId="0" borderId="0" xfId="0" applyFill="1" applyBorder="1"/>
    <xf numFmtId="166" fontId="0" fillId="0" borderId="0" xfId="1" applyNumberFormat="1" applyFont="1" applyFill="1" applyBorder="1" applyAlignment="1" applyProtection="1"/>
    <xf numFmtId="167" fontId="3" fillId="0" borderId="0" xfId="2" applyNumberFormat="1" applyFill="1" applyBorder="1" applyAlignment="1" applyProtection="1">
      <alignment horizontal="center"/>
      <protection locked="0"/>
    </xf>
    <xf numFmtId="49" fontId="0" fillId="0" borderId="0" xfId="2" applyNumberFormat="1" applyFont="1" applyFill="1" applyBorder="1" applyAlignment="1" applyProtection="1">
      <alignment horizontal="center"/>
      <protection locked="0"/>
    </xf>
    <xf numFmtId="0" fontId="0" fillId="0" borderId="0" xfId="1" applyNumberFormat="1" applyFont="1" applyFill="1" applyBorder="1" applyAlignment="1" applyProtection="1"/>
    <xf numFmtId="49" fontId="3" fillId="0" borderId="0" xfId="2" applyNumberFormat="1" applyFill="1" applyBorder="1" applyAlignment="1">
      <alignment horizontal="center"/>
    </xf>
    <xf numFmtId="0" fontId="9" fillId="0" borderId="4" xfId="2" applyFont="1" applyBorder="1"/>
    <xf numFmtId="0" fontId="4" fillId="0" borderId="0" xfId="2" applyFont="1" applyBorder="1" applyAlignment="1">
      <alignment horizontal="center"/>
    </xf>
    <xf numFmtId="165" fontId="0" fillId="0" borderId="0" xfId="1" applyNumberFormat="1" applyFont="1" applyFill="1" applyBorder="1" applyAlignment="1" applyProtection="1">
      <alignment horizontal="center"/>
    </xf>
    <xf numFmtId="165" fontId="0" fillId="0" borderId="11" xfId="1" applyNumberFormat="1" applyFont="1" applyFill="1" applyBorder="1" applyAlignment="1" applyProtection="1">
      <alignment horizontal="center"/>
    </xf>
    <xf numFmtId="0" fontId="3" fillId="0" borderId="0" xfId="2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3" fillId="0" borderId="0" xfId="2" applyFill="1" applyBorder="1" applyProtection="1">
      <protection locked="0"/>
    </xf>
    <xf numFmtId="41" fontId="0" fillId="0" borderId="0" xfId="1" applyFont="1" applyFill="1" applyBorder="1" applyAlignment="1" applyProtection="1">
      <alignment horizontal="center"/>
    </xf>
    <xf numFmtId="164" fontId="0" fillId="2" borderId="16" xfId="1" applyNumberFormat="1" applyFont="1" applyFill="1" applyBorder="1" applyAlignment="1" applyProtection="1"/>
    <xf numFmtId="0" fontId="4" fillId="0" borderId="0" xfId="2" applyFont="1" applyBorder="1" applyAlignment="1">
      <alignment horizontal="right"/>
    </xf>
    <xf numFmtId="166" fontId="4" fillId="0" borderId="16" xfId="1" applyNumberFormat="1" applyFont="1" applyFill="1" applyBorder="1" applyAlignment="1" applyProtection="1"/>
    <xf numFmtId="41" fontId="0" fillId="0" borderId="0" xfId="1" applyFont="1" applyFill="1" applyBorder="1" applyAlignment="1" applyProtection="1"/>
    <xf numFmtId="41" fontId="4" fillId="0" borderId="0" xfId="1" applyFont="1" applyFill="1" applyBorder="1" applyAlignment="1" applyProtection="1"/>
    <xf numFmtId="0" fontId="11" fillId="0" borderId="0" xfId="2" applyFont="1" applyBorder="1"/>
    <xf numFmtId="0" fontId="12" fillId="0" borderId="0" xfId="2" applyFont="1" applyBorder="1"/>
    <xf numFmtId="4" fontId="13" fillId="0" borderId="18" xfId="1" applyNumberFormat="1" applyFont="1" applyFill="1" applyBorder="1" applyAlignment="1" applyProtection="1"/>
    <xf numFmtId="0" fontId="8" fillId="0" borderId="0" xfId="2" applyFont="1" applyBorder="1" applyAlignment="1">
      <alignment vertical="top"/>
    </xf>
    <xf numFmtId="0" fontId="3" fillId="0" borderId="19" xfId="2" applyBorder="1"/>
    <xf numFmtId="0" fontId="3" fillId="0" borderId="20" xfId="2" applyBorder="1"/>
    <xf numFmtId="0" fontId="3" fillId="0" borderId="21" xfId="2" applyBorder="1"/>
    <xf numFmtId="0" fontId="2" fillId="0" borderId="0" xfId="2" applyFont="1"/>
    <xf numFmtId="165" fontId="0" fillId="0" borderId="16" xfId="1" applyNumberFormat="1" applyFont="1" applyFill="1" applyBorder="1" applyAlignment="1" applyProtection="1">
      <alignment horizontal="center"/>
    </xf>
    <xf numFmtId="165" fontId="0" fillId="0" borderId="17" xfId="1" applyNumberFormat="1" applyFont="1" applyFill="1" applyBorder="1" applyAlignment="1" applyProtection="1">
      <alignment horizontal="center"/>
    </xf>
    <xf numFmtId="165" fontId="3" fillId="2" borderId="16" xfId="1" applyNumberFormat="1" applyFont="1" applyFill="1" applyBorder="1" applyAlignment="1" applyProtection="1">
      <alignment horizontal="center"/>
    </xf>
    <xf numFmtId="165" fontId="3" fillId="2" borderId="17" xfId="1" applyNumberFormat="1" applyFont="1" applyFill="1" applyBorder="1" applyAlignment="1" applyProtection="1">
      <alignment horizontal="center"/>
    </xf>
    <xf numFmtId="165" fontId="0" fillId="2" borderId="16" xfId="1" applyNumberFormat="1" applyFont="1" applyFill="1" applyBorder="1" applyAlignment="1" applyProtection="1">
      <alignment horizontal="center"/>
    </xf>
    <xf numFmtId="165" fontId="0" fillId="2" borderId="17" xfId="1" applyNumberFormat="1" applyFont="1" applyFill="1" applyBorder="1" applyAlignment="1" applyProtection="1">
      <alignment horizontal="center"/>
    </xf>
    <xf numFmtId="0" fontId="0" fillId="0" borderId="2" xfId="2" applyFont="1" applyBorder="1" applyAlignment="1">
      <alignment horizontal="center"/>
    </xf>
    <xf numFmtId="0" fontId="0" fillId="0" borderId="3" xfId="2" applyFont="1" applyBorder="1" applyAlignment="1">
      <alignment horizontal="center"/>
    </xf>
    <xf numFmtId="0" fontId="4" fillId="2" borderId="5" xfId="2" applyFont="1" applyFill="1" applyBorder="1" applyAlignment="1" applyProtection="1">
      <alignment horizontal="center"/>
      <protection locked="0"/>
    </xf>
    <xf numFmtId="0" fontId="4" fillId="2" borderId="6" xfId="2" applyFont="1" applyFill="1" applyBorder="1" applyAlignment="1" applyProtection="1">
      <alignment horizontal="center"/>
      <protection locked="0"/>
    </xf>
    <xf numFmtId="0" fontId="4" fillId="2" borderId="7" xfId="2" applyFont="1" applyFill="1" applyBorder="1" applyAlignment="1" applyProtection="1">
      <alignment horizontal="center"/>
      <protection locked="0"/>
    </xf>
    <xf numFmtId="0" fontId="4" fillId="2" borderId="8" xfId="2" applyFont="1" applyFill="1" applyBorder="1" applyAlignment="1" applyProtection="1">
      <alignment horizontal="center"/>
      <protection locked="0"/>
    </xf>
    <xf numFmtId="0" fontId="4" fillId="2" borderId="9" xfId="2" applyFont="1" applyFill="1" applyBorder="1" applyAlignment="1" applyProtection="1">
      <alignment horizontal="center"/>
      <protection locked="0"/>
    </xf>
    <xf numFmtId="0" fontId="4" fillId="2" borderId="10" xfId="2" applyFont="1" applyFill="1" applyBorder="1" applyAlignment="1" applyProtection="1">
      <alignment horizontal="center"/>
      <protection locked="0"/>
    </xf>
    <xf numFmtId="0" fontId="7" fillId="0" borderId="12" xfId="2" applyFont="1" applyBorder="1" applyAlignment="1">
      <alignment horizontal="center"/>
    </xf>
    <xf numFmtId="0" fontId="7" fillId="0" borderId="13" xfId="2" applyFont="1" applyBorder="1" applyAlignment="1">
      <alignment horizontal="center"/>
    </xf>
    <xf numFmtId="0" fontId="7" fillId="0" borderId="14" xfId="2" applyFont="1" applyBorder="1" applyAlignment="1">
      <alignment horizontal="center"/>
    </xf>
  </cellXfs>
  <cellStyles count="3">
    <cellStyle name="Migliaia [0]" xfId="1" builtinId="6"/>
    <cellStyle name="Normale" xfId="0" builtinId="0"/>
    <cellStyle name="Normale_rtr-calc" xfId="2" xr:uid="{7A3F3997-3835-49B0-90BA-B2B274EB7D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8FC9-CED0-48C6-AB73-E59BA299B2D7}">
  <dimension ref="A1:Y34"/>
  <sheetViews>
    <sheetView tabSelected="1" workbookViewId="0">
      <selection activeCell="B3" sqref="B3"/>
    </sheetView>
  </sheetViews>
  <sheetFormatPr defaultRowHeight="14.4" x14ac:dyDescent="0.3"/>
  <cols>
    <col min="2" max="2" width="37" customWidth="1"/>
    <col min="7" max="7" width="10" customWidth="1"/>
    <col min="11" max="11" width="7.44140625" customWidth="1"/>
    <col min="12" max="12" width="27.21875" customWidth="1"/>
    <col min="23" max="23" width="14.6640625" customWidth="1"/>
  </cols>
  <sheetData>
    <row r="1" spans="1:25" x14ac:dyDescent="0.3">
      <c r="A1" s="1"/>
      <c r="B1" s="5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thickBot="1" x14ac:dyDescent="0.35">
      <c r="A3" s="1"/>
      <c r="B3" s="3" t="s">
        <v>37</v>
      </c>
      <c r="C3" s="4"/>
      <c r="D3" s="5"/>
      <c r="E3" s="5"/>
      <c r="F3" s="5"/>
      <c r="G3" s="5"/>
      <c r="H3" s="58"/>
      <c r="I3" s="58"/>
      <c r="J3" s="59"/>
      <c r="K3" s="1"/>
      <c r="L3" s="2" t="s">
        <v>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">
      <c r="A4" s="1"/>
      <c r="B4" s="6" t="s">
        <v>2</v>
      </c>
      <c r="C4" s="60" t="s">
        <v>3</v>
      </c>
      <c r="D4" s="61"/>
      <c r="E4" s="61"/>
      <c r="F4" s="61"/>
      <c r="G4" s="61"/>
      <c r="H4" s="61"/>
      <c r="I4" s="61"/>
      <c r="J4" s="62"/>
      <c r="K4" s="1"/>
      <c r="L4" s="2" t="s">
        <v>4</v>
      </c>
      <c r="M4" s="7">
        <v>0.29409999999999997</v>
      </c>
      <c r="N4" s="2" t="s">
        <v>5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35">
      <c r="A5" s="1"/>
      <c r="B5" s="8" t="s">
        <v>6</v>
      </c>
      <c r="C5" s="63" t="s">
        <v>7</v>
      </c>
      <c r="D5" s="64"/>
      <c r="E5" s="64"/>
      <c r="F5" s="64"/>
      <c r="G5" s="64"/>
      <c r="H5" s="64"/>
      <c r="I5" s="64"/>
      <c r="J5" s="65"/>
      <c r="K5" s="1"/>
      <c r="L5" s="2" t="s">
        <v>8</v>
      </c>
      <c r="M5" s="7">
        <v>0.30809999999999998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">
      <c r="A6" s="1"/>
      <c r="B6" s="9" t="s">
        <v>9</v>
      </c>
      <c r="C6" s="10"/>
      <c r="D6" s="10"/>
      <c r="E6" s="10"/>
      <c r="F6" s="10"/>
      <c r="G6" s="10"/>
      <c r="H6" s="10"/>
      <c r="I6" s="10"/>
      <c r="J6" s="1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">
      <c r="A7" s="1"/>
      <c r="B7" s="12"/>
      <c r="C7" s="13"/>
      <c r="D7" s="13"/>
      <c r="E7" s="13"/>
      <c r="F7" s="13"/>
      <c r="G7" s="13"/>
      <c r="H7" s="13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x14ac:dyDescent="0.3">
      <c r="A8" s="1"/>
      <c r="B8" s="66" t="s">
        <v>10</v>
      </c>
      <c r="C8" s="67"/>
      <c r="D8" s="67"/>
      <c r="E8" s="67"/>
      <c r="F8" s="67"/>
      <c r="G8" s="67"/>
      <c r="H8" s="67"/>
      <c r="I8" s="67"/>
      <c r="J8" s="68"/>
      <c r="K8" s="1"/>
      <c r="L8" s="2" t="s">
        <v>11</v>
      </c>
      <c r="M8" s="7">
        <v>0.22819999999999999</v>
      </c>
      <c r="N8" s="2" t="s">
        <v>12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6" x14ac:dyDescent="0.3">
      <c r="A9" s="1"/>
      <c r="B9" s="15"/>
      <c r="C9" s="16"/>
      <c r="D9" s="16"/>
      <c r="E9" s="16"/>
      <c r="F9" s="16"/>
      <c r="G9" s="16"/>
      <c r="H9" s="16"/>
      <c r="I9" s="16"/>
      <c r="J9" s="17"/>
      <c r="K9" s="1"/>
      <c r="L9" s="2" t="s">
        <v>13</v>
      </c>
      <c r="M9" s="7">
        <v>0.16</v>
      </c>
      <c r="N9" s="2" t="s">
        <v>14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3">
      <c r="A10" s="1"/>
      <c r="B10" s="12"/>
      <c r="C10" s="13"/>
      <c r="D10" s="13"/>
      <c r="E10" s="13"/>
      <c r="F10" s="13"/>
      <c r="G10" s="18" t="s">
        <v>15</v>
      </c>
      <c r="H10" s="18" t="s">
        <v>16</v>
      </c>
      <c r="I10" s="19"/>
      <c r="J10" s="20" t="s">
        <v>17</v>
      </c>
      <c r="K10" s="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3">
      <c r="A11" s="1"/>
      <c r="B11" s="12"/>
      <c r="C11" s="13"/>
      <c r="D11" s="13"/>
      <c r="E11" s="13"/>
      <c r="F11" s="13"/>
      <c r="G11" s="13"/>
      <c r="H11" s="13"/>
      <c r="I11" s="13"/>
      <c r="J11" s="22"/>
      <c r="K11" s="1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3">
      <c r="A12" s="1"/>
      <c r="B12" s="6" t="s">
        <v>18</v>
      </c>
      <c r="C12" s="21" t="s">
        <v>19</v>
      </c>
      <c r="D12" s="13"/>
      <c r="E12" s="13"/>
      <c r="F12" s="13"/>
      <c r="G12" s="23">
        <v>0</v>
      </c>
      <c r="H12" s="24">
        <v>0</v>
      </c>
      <c r="I12" s="52">
        <f>G12*H12</f>
        <v>0</v>
      </c>
      <c r="J12" s="53"/>
      <c r="K12" s="13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3">
      <c r="A13" s="1"/>
      <c r="B13" s="6" t="s">
        <v>20</v>
      </c>
      <c r="C13" s="21"/>
      <c r="D13" s="21"/>
      <c r="E13" s="21"/>
      <c r="F13" s="21"/>
      <c r="G13" s="26"/>
      <c r="H13" s="27"/>
      <c r="I13" s="56">
        <v>0</v>
      </c>
      <c r="J13" s="57"/>
      <c r="K13" s="1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3">
      <c r="A14" s="1"/>
      <c r="B14" s="6" t="s">
        <v>21</v>
      </c>
      <c r="C14" s="21"/>
      <c r="D14" s="21"/>
      <c r="E14" s="21"/>
      <c r="F14" s="21"/>
      <c r="G14" s="26"/>
      <c r="H14" s="28"/>
      <c r="I14" s="54">
        <f>(I12)*0.2941</f>
        <v>0</v>
      </c>
      <c r="J14" s="55"/>
      <c r="K14" s="1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3">
      <c r="A15" s="1"/>
      <c r="B15" s="6" t="s">
        <v>22</v>
      </c>
      <c r="C15" s="13"/>
      <c r="D15" s="21"/>
      <c r="E15" s="21"/>
      <c r="F15" s="21"/>
      <c r="G15" s="29"/>
      <c r="H15" s="30"/>
      <c r="I15" s="56">
        <f>(I12)*4/1000*2</f>
        <v>0</v>
      </c>
      <c r="J15" s="57"/>
      <c r="K15" s="1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3">
      <c r="B16" s="6" t="s">
        <v>23</v>
      </c>
      <c r="C16" s="13"/>
      <c r="D16" s="21"/>
      <c r="E16" s="21"/>
      <c r="F16" s="21"/>
      <c r="G16" s="29"/>
      <c r="H16" s="30"/>
      <c r="I16" s="56">
        <f>((1000+500)*0.2/100*14)+(10*12)</f>
        <v>162</v>
      </c>
      <c r="J16" s="57"/>
      <c r="L16" s="25"/>
    </row>
    <row r="17" spans="1:25" x14ac:dyDescent="0.3">
      <c r="A17" s="1"/>
      <c r="B17" s="6" t="s">
        <v>24</v>
      </c>
      <c r="C17" s="21"/>
      <c r="D17" s="21"/>
      <c r="E17" s="21"/>
      <c r="F17" s="21"/>
      <c r="G17" s="26"/>
      <c r="H17" s="28"/>
      <c r="I17" s="56"/>
      <c r="J17" s="57"/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3">
      <c r="A18" s="1"/>
      <c r="B18" s="6"/>
      <c r="C18" s="21"/>
      <c r="D18" s="21"/>
      <c r="E18" s="21"/>
      <c r="F18" s="21"/>
      <c r="G18" s="26"/>
      <c r="H18" s="28"/>
      <c r="I18" s="56"/>
      <c r="J18" s="57"/>
      <c r="K18" s="1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">
      <c r="A19" s="1"/>
      <c r="B19" s="31" t="s">
        <v>25</v>
      </c>
      <c r="C19" s="21"/>
      <c r="D19" s="21"/>
      <c r="E19" s="21"/>
      <c r="F19" s="21"/>
      <c r="G19" s="21"/>
      <c r="H19" s="32"/>
      <c r="I19" s="52">
        <f>I12+I13+I14+I15-I17-I18+I16</f>
        <v>162</v>
      </c>
      <c r="J19" s="53"/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3">
      <c r="A20" s="1"/>
      <c r="B20" s="6" t="s">
        <v>26</v>
      </c>
      <c r="C20" s="21"/>
      <c r="D20" s="21"/>
      <c r="E20" s="21"/>
      <c r="F20" s="21"/>
      <c r="G20" s="21"/>
      <c r="H20" s="21"/>
      <c r="I20" s="52"/>
      <c r="J20" s="53"/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">
      <c r="A21" s="1"/>
      <c r="B21" s="31" t="s">
        <v>27</v>
      </c>
      <c r="C21" s="21"/>
      <c r="D21" s="21"/>
      <c r="E21" s="21"/>
      <c r="F21" s="21"/>
      <c r="G21" s="21"/>
      <c r="H21" s="21"/>
      <c r="I21" s="52">
        <f>SUM(I19:J20)</f>
        <v>162</v>
      </c>
      <c r="J21" s="53">
        <f>I20*0.039</f>
        <v>0</v>
      </c>
      <c r="K21" s="1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3">
      <c r="A22" s="1"/>
      <c r="B22" s="31"/>
      <c r="C22" s="21"/>
      <c r="D22" s="21"/>
      <c r="E22" s="21"/>
      <c r="F22" s="21"/>
      <c r="G22" s="21"/>
      <c r="H22" s="21"/>
      <c r="I22" s="33"/>
      <c r="J22" s="34"/>
      <c r="K22" s="1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">
      <c r="A23" s="1"/>
      <c r="B23" s="12"/>
      <c r="C23" s="21"/>
      <c r="D23" s="18"/>
      <c r="E23" s="18"/>
      <c r="F23" s="18"/>
      <c r="G23" s="21"/>
      <c r="H23" s="21"/>
      <c r="I23" s="21"/>
      <c r="J23" s="14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">
      <c r="A24" s="1"/>
      <c r="B24" s="12"/>
      <c r="C24" s="21"/>
      <c r="D24" s="21"/>
      <c r="E24" s="35"/>
      <c r="F24" s="35"/>
      <c r="G24" s="21"/>
      <c r="H24" s="21"/>
      <c r="I24" s="21"/>
      <c r="J24" s="14"/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">
      <c r="A25" s="1"/>
      <c r="B25" s="12" t="s">
        <v>28</v>
      </c>
      <c r="C25" s="21"/>
      <c r="D25" s="36"/>
      <c r="E25" s="37"/>
      <c r="F25" s="37"/>
      <c r="G25" s="24">
        <v>0</v>
      </c>
      <c r="H25" s="38"/>
      <c r="I25" s="21"/>
      <c r="J25" s="14"/>
      <c r="K25" s="1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">
      <c r="A26" s="1"/>
      <c r="B26" s="12" t="s">
        <v>29</v>
      </c>
      <c r="C26" s="21"/>
      <c r="D26" s="36"/>
      <c r="E26" s="37"/>
      <c r="F26" s="37"/>
      <c r="G26" s="24">
        <v>0</v>
      </c>
      <c r="H26" s="38"/>
      <c r="I26" s="21"/>
      <c r="J26" s="14"/>
      <c r="K26" s="1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3">
      <c r="A27" s="1"/>
      <c r="B27" s="12" t="s">
        <v>30</v>
      </c>
      <c r="C27" s="21"/>
      <c r="D27" s="36"/>
      <c r="E27" s="37"/>
      <c r="F27" s="37"/>
      <c r="G27" s="24">
        <v>0</v>
      </c>
      <c r="H27" s="38"/>
      <c r="I27" s="21"/>
      <c r="J27" s="14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3">
      <c r="A28" s="1"/>
      <c r="B28" s="12" t="s">
        <v>31</v>
      </c>
      <c r="C28" s="21"/>
      <c r="D28" s="36"/>
      <c r="E28" s="37"/>
      <c r="F28" s="37"/>
      <c r="G28" s="39">
        <v>0</v>
      </c>
      <c r="H28" s="38"/>
      <c r="I28" s="21"/>
      <c r="J28" s="14"/>
      <c r="K28" s="1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3">
      <c r="A29" s="1"/>
      <c r="B29" s="31" t="s">
        <v>32</v>
      </c>
      <c r="C29" s="21"/>
      <c r="D29" s="21"/>
      <c r="E29" s="21"/>
      <c r="F29" s="40" t="s">
        <v>33</v>
      </c>
      <c r="G29" s="41">
        <f>G25-G26-G27-G28</f>
        <v>0</v>
      </c>
      <c r="H29" s="42"/>
      <c r="I29" s="21"/>
      <c r="J29" s="14"/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3">
      <c r="A30" s="1"/>
      <c r="B30" s="6"/>
      <c r="C30" s="21"/>
      <c r="D30" s="21"/>
      <c r="E30" s="21"/>
      <c r="F30" s="21"/>
      <c r="G30" s="43"/>
      <c r="H30" s="42"/>
      <c r="I30" s="21"/>
      <c r="J30" s="14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6.2" thickBot="1" x14ac:dyDescent="0.35">
      <c r="A31" s="1"/>
      <c r="B31" s="12"/>
      <c r="C31" s="21"/>
      <c r="D31" s="21"/>
      <c r="E31" s="21"/>
      <c r="F31" s="21"/>
      <c r="G31" s="44" t="s">
        <v>0</v>
      </c>
      <c r="H31" s="21"/>
      <c r="I31" s="45" t="s">
        <v>34</v>
      </c>
      <c r="J31" s="46" t="e">
        <f>I21/G29</f>
        <v>#DIV/0!</v>
      </c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6.2" thickTop="1" x14ac:dyDescent="0.3">
      <c r="A32" s="1"/>
      <c r="B32" s="12"/>
      <c r="C32" s="21"/>
      <c r="D32" s="21"/>
      <c r="E32" s="21"/>
      <c r="F32" s="21"/>
      <c r="G32" s="47" t="s">
        <v>35</v>
      </c>
      <c r="H32" s="45"/>
      <c r="I32" s="45"/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3">
      <c r="A33" s="1"/>
      <c r="B33" s="48"/>
      <c r="C33" s="49"/>
      <c r="D33" s="49"/>
      <c r="E33" s="49"/>
      <c r="F33" s="49"/>
      <c r="G33" s="49"/>
      <c r="H33" s="49"/>
      <c r="I33" s="49"/>
      <c r="J33" s="5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3">
      <c r="A34" s="1"/>
      <c r="B34" s="21"/>
      <c r="C34" s="21"/>
      <c r="D34" s="21"/>
      <c r="E34" s="21"/>
      <c r="F34" s="21"/>
      <c r="G34" s="21"/>
      <c r="H34" s="21"/>
      <c r="I34" s="21"/>
      <c r="J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</sheetData>
  <mergeCells count="14">
    <mergeCell ref="I13:J13"/>
    <mergeCell ref="H3:J3"/>
    <mergeCell ref="C4:J4"/>
    <mergeCell ref="C5:J5"/>
    <mergeCell ref="B8:J8"/>
    <mergeCell ref="I12:J12"/>
    <mergeCell ref="I20:J20"/>
    <mergeCell ref="I21:J21"/>
    <mergeCell ref="I14:J14"/>
    <mergeCell ref="I15:J15"/>
    <mergeCell ref="I16:J16"/>
    <mergeCell ref="I17:J17"/>
    <mergeCell ref="I18:J18"/>
    <mergeCell ref="I19:J19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dipendente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Suriano</dc:creator>
  <cp:lastModifiedBy>Chieppa Francesca Maria</cp:lastModifiedBy>
  <cp:lastPrinted>2022-04-11T14:00:40Z</cp:lastPrinted>
  <dcterms:created xsi:type="dcterms:W3CDTF">2021-09-27T12:50:52Z</dcterms:created>
  <dcterms:modified xsi:type="dcterms:W3CDTF">2024-03-19T10:53:07Z</dcterms:modified>
</cp:coreProperties>
</file>